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6" windowWidth="12396" windowHeight="6828" activeTab="0"/>
  </bookViews>
  <sheets>
    <sheet name="форма ГЗ-С2 на 2018 год_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<sst xmlns="http://schemas.openxmlformats.org/spreadsheetml/2006/main" count="40" uniqueCount="31">
  <si>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Всего</t>
  </si>
  <si>
    <t>Форма ГЗ-С2</t>
  </si>
  <si>
    <t>Расходы, осуществляемые в процессе оказания услуги</t>
  </si>
  <si>
    <t>Расходы на общехозяйственные нужды и содержание имущества</t>
  </si>
  <si>
    <t>Субсидия, всего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</si>
  <si>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</si>
  <si>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</si>
  <si>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</si>
  <si>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</si>
  <si>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оплата труда, 211</t>
  </si>
  <si>
    <t>начисления на оплату труда, 213</t>
  </si>
  <si>
    <t>медикаменты и перевязочные средства, 340</t>
  </si>
  <si>
    <t>продукты питания, 340, 226</t>
  </si>
  <si>
    <t>мягкий материал, 340</t>
  </si>
  <si>
    <t>Распределение субсидии с учетом сезонности расходов</t>
  </si>
  <si>
    <t>Размер субсидии всего, руб.</t>
  </si>
  <si>
    <t>ГБПОУ  "Кемеровский областной медицинский колледж"</t>
  </si>
  <si>
    <t>Услуги связи,ст. 221</t>
  </si>
  <si>
    <t>Комунальные услуги, ст.223</t>
  </si>
  <si>
    <t>Налоги, ст.290</t>
  </si>
  <si>
    <t>прочие выплаты,ст. 212</t>
  </si>
  <si>
    <t>транспортные услуги,ст. 222</t>
  </si>
  <si>
    <t>услуги по содержанию имущества,ст. 225</t>
  </si>
  <si>
    <t>прочие услуги,ст. 226</t>
  </si>
  <si>
    <t>государственных услуг на 2018 год</t>
  </si>
  <si>
    <t>00507040140079540611</t>
  </si>
  <si>
    <t>00507050140079540611</t>
  </si>
  <si>
    <t>исп. Сосновская Т.В.</t>
  </si>
  <si>
    <t>тел.65-73-55</t>
  </si>
  <si>
    <t>и.о. директора</t>
  </si>
  <si>
    <t>О.Э.Сапурина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</si>
</sst>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Border="1" applyAlignment="1">
      <alignment horizontal="center" wrapText="1"/>
      <protection/>
    </xf>
    <xf numFmtId="4" fontId="7" fillId="0" borderId="12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/>
    </xf>
    <xf numFmtId="4" fontId="5" fillId="0" borderId="12" xfId="53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/>
      <protection/>
    </xf>
    <xf numFmtId="0" fontId="4" fillId="0" borderId="10" xfId="53" applyFont="1" applyBorder="1" applyAlignment="1">
      <alignment horizontal="center"/>
      <protection/>
    </xf>
    <xf numFmtId="4" fontId="8" fillId="0" borderId="0" xfId="0" applyNumberFormat="1" applyFont="1" applyAlignment="1">
      <alignment/>
    </xf>
    <xf numFmtId="4" fontId="6" fillId="0" borderId="0" xfId="5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0" fillId="0" borderId="10" xfId="53" applyNumberFormat="1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" fontId="5" fillId="0" borderId="0" xfId="53" applyNumberFormat="1" applyFont="1" applyFill="1" applyBorder="1" applyAlignment="1">
      <alignment horizontal="center"/>
      <protection/>
    </xf>
    <xf numFmtId="4" fontId="7" fillId="0" borderId="0" xfId="53" applyNumberFormat="1" applyFont="1" applyFill="1" applyBorder="1" applyAlignment="1">
      <alignment horizontal="center"/>
      <protection/>
    </xf>
    <xf numFmtId="4" fontId="10" fillId="0" borderId="0" xfId="5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4" fontId="11" fillId="0" borderId="12" xfId="53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13" fillId="0" borderId="10" xfId="4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4">
      <selection activeCell="G25" sqref="G25"/>
    </sheetView>
  </sheetViews>
  <sheetFormatPr defaultColWidth="9.140625" defaultRowHeight="15"/>
  <cols>
    <col min="1" max="1" width="22.28125" style="0" customWidth="1"/>
    <col min="2" max="2" width="13.421875" style="0" customWidth="1"/>
    <col min="3" max="3" width="14.00390625" style="0" customWidth="1"/>
    <col min="4" max="4" width="13.28125" style="0" customWidth="1"/>
    <col min="5" max="5" width="12.7109375" style="0" customWidth="1"/>
    <col min="6" max="6" width="8.140625" style="0" customWidth="1"/>
    <col min="7" max="7" width="6.28125" style="0" customWidth="1"/>
    <col min="8" max="8" width="5.7109375" style="0" customWidth="1"/>
    <col min="9" max="9" width="14.421875" style="0" customWidth="1"/>
    <col min="10" max="11" width="12.57421875" style="0" customWidth="1"/>
    <col min="12" max="12" width="11.28125" style="0" customWidth="1"/>
    <col min="13" max="14" width="11.57421875" style="0" customWidth="1"/>
    <col min="15" max="15" width="11.421875" style="0" customWidth="1"/>
    <col min="16" max="16" width="11.140625" style="4" customWidth="1"/>
  </cols>
  <sheetData>
    <row r="1" spans="1:16" ht="14.2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1</v>
      </c>
      <c r="O1" s="6"/>
      <c r="P1" s="7"/>
    </row>
    <row r="2" spans="1:16" ht="14.25">
      <c r="A2" s="33" t="s">
        <v>14</v>
      </c>
      <c r="B2" s="33"/>
      <c r="C2" s="33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>
      <c r="A3" s="33" t="s">
        <v>24</v>
      </c>
      <c r="B3" s="33"/>
      <c r="C3" s="33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4.25">
      <c r="A4" s="5"/>
      <c r="B4" s="5"/>
      <c r="C4" s="5"/>
      <c r="D4" s="5"/>
      <c r="E4" s="6"/>
      <c r="F4" s="6"/>
      <c r="G4" s="6"/>
      <c r="H4" s="23"/>
      <c r="I4" s="6"/>
      <c r="J4" s="6"/>
      <c r="K4" s="6"/>
      <c r="L4" s="6"/>
      <c r="M4" s="6"/>
      <c r="N4" s="6"/>
      <c r="O4" s="6"/>
      <c r="P4" s="7"/>
    </row>
    <row r="5" spans="1:16" ht="14.25">
      <c r="A5" s="33" t="s">
        <v>16</v>
      </c>
      <c r="B5" s="5"/>
      <c r="C5" s="5"/>
      <c r="D5" s="5"/>
      <c r="E5" s="6"/>
      <c r="F5" s="6"/>
      <c r="G5" s="6"/>
      <c r="H5" s="6"/>
      <c r="I5" s="19"/>
      <c r="J5" s="6"/>
      <c r="K5" s="6"/>
      <c r="L5" s="6"/>
      <c r="M5" s="6"/>
      <c r="N5" s="6"/>
      <c r="O5" s="6"/>
      <c r="P5" s="7"/>
    </row>
    <row r="6" spans="1:16" ht="14.2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0"/>
    </row>
    <row r="7" spans="1:16" s="2" customFormat="1" ht="29.25" customHeight="1">
      <c r="A7" s="35"/>
      <c r="B7" s="36" t="s">
        <v>4</v>
      </c>
      <c r="C7" s="38" t="s">
        <v>2</v>
      </c>
      <c r="D7" s="38"/>
      <c r="E7" s="38"/>
      <c r="F7" s="38"/>
      <c r="G7" s="38"/>
      <c r="H7" s="38"/>
      <c r="I7" s="39" t="s">
        <v>3</v>
      </c>
      <c r="J7" s="40"/>
      <c r="K7" s="40"/>
      <c r="L7" s="40"/>
      <c r="M7" s="40"/>
      <c r="N7" s="40"/>
      <c r="O7" s="40"/>
      <c r="P7" s="41"/>
    </row>
    <row r="8" spans="1:16" ht="78.75" customHeight="1">
      <c r="A8" s="35"/>
      <c r="B8" s="37"/>
      <c r="C8" s="8" t="s">
        <v>0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8" t="s">
        <v>0</v>
      </c>
      <c r="J8" s="9" t="s">
        <v>20</v>
      </c>
      <c r="K8" s="9" t="s">
        <v>21</v>
      </c>
      <c r="L8" s="9" t="s">
        <v>17</v>
      </c>
      <c r="M8" s="9" t="s">
        <v>18</v>
      </c>
      <c r="N8" s="9" t="s">
        <v>19</v>
      </c>
      <c r="O8" s="9" t="s">
        <v>22</v>
      </c>
      <c r="P8" s="9" t="s">
        <v>23</v>
      </c>
    </row>
    <row r="9" spans="1:16" ht="24" customHeight="1">
      <c r="A9" s="10" t="s">
        <v>15</v>
      </c>
      <c r="B9" s="12">
        <f>I9+C9</f>
        <v>180602854</v>
      </c>
      <c r="C9" s="11">
        <f>SUM(D9:H9)</f>
        <v>169602400</v>
      </c>
      <c r="D9" s="12">
        <f>SUM(D10:D13)</f>
        <v>128727000</v>
      </c>
      <c r="E9" s="12">
        <f aca="true" t="shared" si="0" ref="E9:P9">SUM(E10:E13)</f>
        <v>40875400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1">
        <f>SUM(I10:I13)</f>
        <v>11000454</v>
      </c>
      <c r="J9" s="11">
        <f>SUM(J10:J13)</f>
        <v>0</v>
      </c>
      <c r="K9" s="11">
        <f>SUM(K10:K13)</f>
        <v>0</v>
      </c>
      <c r="L9" s="12">
        <f>SUM(L10:L13)</f>
        <v>427053</v>
      </c>
      <c r="M9" s="12">
        <f t="shared" si="0"/>
        <v>5152546</v>
      </c>
      <c r="N9" s="12">
        <f t="shared" si="0"/>
        <v>2117890</v>
      </c>
      <c r="O9" s="12">
        <f t="shared" si="0"/>
        <v>1092024</v>
      </c>
      <c r="P9" s="12">
        <f t="shared" si="0"/>
        <v>2210941</v>
      </c>
    </row>
    <row r="10" spans="1:16" ht="15" customHeight="1">
      <c r="A10" s="13" t="s">
        <v>5</v>
      </c>
      <c r="B10" s="16">
        <f aca="true" t="shared" si="1" ref="B10:B23">I10+C10</f>
        <v>53565704</v>
      </c>
      <c r="C10" s="15">
        <f aca="true" t="shared" si="2" ref="C10:C23">SUM(D10:H10)</f>
        <v>47943300</v>
      </c>
      <c r="D10" s="14">
        <f aca="true" t="shared" si="3" ref="D10:E13">D15+D20</f>
        <v>36393600</v>
      </c>
      <c r="E10" s="14">
        <f t="shared" si="3"/>
        <v>11549700</v>
      </c>
      <c r="F10" s="14"/>
      <c r="G10" s="14"/>
      <c r="H10" s="14"/>
      <c r="I10" s="15">
        <f>SUM(J10:P10)</f>
        <v>5622404</v>
      </c>
      <c r="J10" s="16">
        <f aca="true" t="shared" si="4" ref="J10:P13">J15+J20</f>
        <v>0</v>
      </c>
      <c r="K10" s="16">
        <f t="shared" si="4"/>
        <v>0</v>
      </c>
      <c r="L10" s="16">
        <f t="shared" si="4"/>
        <v>106765</v>
      </c>
      <c r="M10" s="16">
        <f t="shared" si="4"/>
        <v>3073000</v>
      </c>
      <c r="N10" s="16">
        <f t="shared" si="4"/>
        <v>529472</v>
      </c>
      <c r="O10" s="16">
        <f t="shared" si="4"/>
        <v>348006</v>
      </c>
      <c r="P10" s="16">
        <f t="shared" si="4"/>
        <v>1565161</v>
      </c>
    </row>
    <row r="11" spans="1:16" ht="15" customHeight="1">
      <c r="A11" s="13" t="s">
        <v>6</v>
      </c>
      <c r="B11" s="16">
        <f t="shared" si="1"/>
        <v>49221775</v>
      </c>
      <c r="C11" s="15">
        <f t="shared" si="2"/>
        <v>46718200</v>
      </c>
      <c r="D11" s="14">
        <f t="shared" si="3"/>
        <v>35470000</v>
      </c>
      <c r="E11" s="14">
        <f t="shared" si="3"/>
        <v>11248200</v>
      </c>
      <c r="F11" s="14"/>
      <c r="G11" s="14"/>
      <c r="H11" s="14"/>
      <c r="I11" s="15">
        <f>SUM(J11:P11)</f>
        <v>2503575</v>
      </c>
      <c r="J11" s="16">
        <f t="shared" si="4"/>
        <v>0</v>
      </c>
      <c r="K11" s="16">
        <f t="shared" si="4"/>
        <v>0</v>
      </c>
      <c r="L11" s="16">
        <f t="shared" si="4"/>
        <v>106765</v>
      </c>
      <c r="M11" s="16">
        <f t="shared" si="4"/>
        <v>1153000</v>
      </c>
      <c r="N11" s="16">
        <f t="shared" si="4"/>
        <v>529472</v>
      </c>
      <c r="O11" s="16">
        <f t="shared" si="4"/>
        <v>248006</v>
      </c>
      <c r="P11" s="16">
        <f t="shared" si="4"/>
        <v>466332</v>
      </c>
    </row>
    <row r="12" spans="1:16" ht="15" customHeight="1">
      <c r="A12" s="13" t="s">
        <v>7</v>
      </c>
      <c r="B12" s="16">
        <f t="shared" si="1"/>
        <v>38236417</v>
      </c>
      <c r="C12" s="15">
        <f t="shared" si="2"/>
        <v>37156450</v>
      </c>
      <c r="D12" s="14">
        <f t="shared" si="3"/>
        <v>28193000</v>
      </c>
      <c r="E12" s="14">
        <f t="shared" si="3"/>
        <v>8963450</v>
      </c>
      <c r="F12" s="14"/>
      <c r="G12" s="14"/>
      <c r="H12" s="14"/>
      <c r="I12" s="15">
        <f>SUM(J12:P12)</f>
        <v>1079967</v>
      </c>
      <c r="J12" s="16">
        <f t="shared" si="4"/>
        <v>0</v>
      </c>
      <c r="K12" s="16">
        <f t="shared" si="4"/>
        <v>0</v>
      </c>
      <c r="L12" s="16">
        <f t="shared" si="4"/>
        <v>106765</v>
      </c>
      <c r="M12" s="16">
        <f t="shared" si="4"/>
        <v>106000</v>
      </c>
      <c r="N12" s="16">
        <f t="shared" si="4"/>
        <v>529472</v>
      </c>
      <c r="O12" s="16">
        <f t="shared" si="4"/>
        <v>248006</v>
      </c>
      <c r="P12" s="16">
        <f t="shared" si="4"/>
        <v>89724</v>
      </c>
    </row>
    <row r="13" spans="1:16" ht="15" customHeight="1">
      <c r="A13" s="13" t="s">
        <v>8</v>
      </c>
      <c r="B13" s="16">
        <f t="shared" si="1"/>
        <v>39578958</v>
      </c>
      <c r="C13" s="15">
        <f t="shared" si="2"/>
        <v>37784450</v>
      </c>
      <c r="D13" s="14">
        <f t="shared" si="3"/>
        <v>28670400</v>
      </c>
      <c r="E13" s="14">
        <f t="shared" si="3"/>
        <v>9114050</v>
      </c>
      <c r="F13" s="14"/>
      <c r="G13" s="14"/>
      <c r="H13" s="14"/>
      <c r="I13" s="15">
        <f>SUM(J13:P13)</f>
        <v>1794508</v>
      </c>
      <c r="J13" s="16">
        <f t="shared" si="4"/>
        <v>0</v>
      </c>
      <c r="K13" s="16">
        <f t="shared" si="4"/>
        <v>0</v>
      </c>
      <c r="L13" s="16">
        <f t="shared" si="4"/>
        <v>106758</v>
      </c>
      <c r="M13" s="16">
        <f t="shared" si="4"/>
        <v>820546</v>
      </c>
      <c r="N13" s="16">
        <f t="shared" si="4"/>
        <v>529474</v>
      </c>
      <c r="O13" s="16">
        <f t="shared" si="4"/>
        <v>248006</v>
      </c>
      <c r="P13" s="16">
        <f t="shared" si="4"/>
        <v>89724</v>
      </c>
    </row>
    <row r="14" spans="1:16" ht="36" customHeight="1">
      <c r="A14" s="34" t="s">
        <v>25</v>
      </c>
      <c r="B14" s="12">
        <f>B15+B16+B17+B18</f>
        <v>162365854</v>
      </c>
      <c r="C14" s="11">
        <f t="shared" si="2"/>
        <v>151365400</v>
      </c>
      <c r="D14" s="12">
        <f aca="true" t="shared" si="5" ref="D14:P14">SUM(D15:D18)</f>
        <v>114720000</v>
      </c>
      <c r="E14" s="12">
        <f t="shared" si="5"/>
        <v>36645400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1">
        <f t="shared" si="5"/>
        <v>11000454</v>
      </c>
      <c r="J14" s="11">
        <f t="shared" si="5"/>
        <v>0</v>
      </c>
      <c r="K14" s="11">
        <f t="shared" si="5"/>
        <v>0</v>
      </c>
      <c r="L14" s="12">
        <f t="shared" si="5"/>
        <v>427053</v>
      </c>
      <c r="M14" s="12">
        <f t="shared" si="5"/>
        <v>5152546</v>
      </c>
      <c r="N14" s="12">
        <f t="shared" si="5"/>
        <v>2117890</v>
      </c>
      <c r="O14" s="12">
        <f t="shared" si="5"/>
        <v>1092024</v>
      </c>
      <c r="P14" s="12">
        <f t="shared" si="5"/>
        <v>2210941</v>
      </c>
    </row>
    <row r="15" spans="1:16" ht="15" customHeight="1">
      <c r="A15" s="13" t="s">
        <v>5</v>
      </c>
      <c r="B15" s="16">
        <f t="shared" si="1"/>
        <v>48003604</v>
      </c>
      <c r="C15" s="15">
        <f t="shared" si="2"/>
        <v>42381200</v>
      </c>
      <c r="D15" s="16">
        <v>32121600</v>
      </c>
      <c r="E15" s="16">
        <v>10259600</v>
      </c>
      <c r="F15" s="16"/>
      <c r="G15" s="16"/>
      <c r="H15" s="16"/>
      <c r="I15" s="15">
        <f>SUM(J15:P15)</f>
        <v>5622404</v>
      </c>
      <c r="J15" s="15"/>
      <c r="K15" s="15"/>
      <c r="L15" s="16">
        <v>106765</v>
      </c>
      <c r="M15" s="16">
        <v>3073000</v>
      </c>
      <c r="N15" s="16">
        <v>529472</v>
      </c>
      <c r="O15" s="17">
        <v>348006</v>
      </c>
      <c r="P15" s="16">
        <v>1565161</v>
      </c>
    </row>
    <row r="16" spans="1:16" ht="15" customHeight="1">
      <c r="A16" s="13" t="s">
        <v>6</v>
      </c>
      <c r="B16" s="16">
        <f t="shared" si="1"/>
        <v>44115375</v>
      </c>
      <c r="C16" s="15">
        <f t="shared" si="2"/>
        <v>41611800</v>
      </c>
      <c r="D16" s="16">
        <v>31548000</v>
      </c>
      <c r="E16" s="16">
        <v>10063800</v>
      </c>
      <c r="F16" s="16"/>
      <c r="G16" s="16"/>
      <c r="H16" s="16"/>
      <c r="I16" s="15">
        <f>SUM(J16:P16)</f>
        <v>2503575</v>
      </c>
      <c r="J16" s="15"/>
      <c r="K16" s="15"/>
      <c r="L16" s="16">
        <v>106765</v>
      </c>
      <c r="M16" s="16">
        <v>1153000</v>
      </c>
      <c r="N16" s="16">
        <v>529472</v>
      </c>
      <c r="O16" s="17">
        <v>248006</v>
      </c>
      <c r="P16" s="16">
        <v>466332</v>
      </c>
    </row>
    <row r="17" spans="1:16" ht="15" customHeight="1">
      <c r="A17" s="13" t="s">
        <v>7</v>
      </c>
      <c r="B17" s="16">
        <f t="shared" si="1"/>
        <v>35136317</v>
      </c>
      <c r="C17" s="15">
        <f t="shared" si="2"/>
        <v>34056350</v>
      </c>
      <c r="D17" s="16">
        <v>25812000</v>
      </c>
      <c r="E17" s="16">
        <v>8244350</v>
      </c>
      <c r="F17" s="16"/>
      <c r="G17" s="16"/>
      <c r="H17" s="16"/>
      <c r="I17" s="15">
        <f>SUM(J17:P17)</f>
        <v>1079967</v>
      </c>
      <c r="J17" s="15"/>
      <c r="K17" s="15"/>
      <c r="L17" s="16">
        <v>106765</v>
      </c>
      <c r="M17" s="16">
        <v>106000</v>
      </c>
      <c r="N17" s="16">
        <v>529472</v>
      </c>
      <c r="O17" s="17">
        <v>248006</v>
      </c>
      <c r="P17" s="16">
        <v>89724</v>
      </c>
    </row>
    <row r="18" spans="1:16" ht="15" customHeight="1">
      <c r="A18" s="13" t="s">
        <v>8</v>
      </c>
      <c r="B18" s="16">
        <f t="shared" si="1"/>
        <v>35110558</v>
      </c>
      <c r="C18" s="15">
        <f t="shared" si="2"/>
        <v>33316050</v>
      </c>
      <c r="D18" s="16">
        <v>25238400</v>
      </c>
      <c r="E18" s="16">
        <v>8077650</v>
      </c>
      <c r="F18" s="16"/>
      <c r="G18" s="16"/>
      <c r="H18" s="16"/>
      <c r="I18" s="15">
        <f>SUM(J18:P18)</f>
        <v>1794508</v>
      </c>
      <c r="J18" s="15"/>
      <c r="K18" s="15"/>
      <c r="L18" s="16">
        <v>106758</v>
      </c>
      <c r="M18" s="16">
        <v>820546</v>
      </c>
      <c r="N18" s="16">
        <v>529474</v>
      </c>
      <c r="O18" s="17">
        <v>248006</v>
      </c>
      <c r="P18" s="16">
        <v>89724</v>
      </c>
    </row>
    <row r="19" spans="1:16" ht="27" customHeight="1">
      <c r="A19" s="34" t="s">
        <v>26</v>
      </c>
      <c r="B19" s="12">
        <f t="shared" si="1"/>
        <v>18237000</v>
      </c>
      <c r="C19" s="11">
        <f t="shared" si="2"/>
        <v>18237000</v>
      </c>
      <c r="D19" s="12">
        <f>SUM(D20:D23)</f>
        <v>14007000</v>
      </c>
      <c r="E19" s="12">
        <f>SUM(E20:E23)</f>
        <v>4230000</v>
      </c>
      <c r="F19" s="16">
        <f>SUM(F20:F23)</f>
        <v>0</v>
      </c>
      <c r="G19" s="16">
        <f>SUM(G20:G23)</f>
        <v>0</v>
      </c>
      <c r="H19" s="16">
        <f>SUM(H20:H23)</f>
        <v>0</v>
      </c>
      <c r="I19" s="11">
        <f>SUM(L19:N19)</f>
        <v>0</v>
      </c>
      <c r="J19" s="15">
        <v>0</v>
      </c>
      <c r="K19" s="15">
        <v>0</v>
      </c>
      <c r="L19" s="16">
        <f>SUM(L20:L23)</f>
        <v>0</v>
      </c>
      <c r="M19" s="16">
        <f>SUM(M20:M23)</f>
        <v>0</v>
      </c>
      <c r="N19" s="16">
        <f>SUM(N20:N23)</f>
        <v>0</v>
      </c>
      <c r="O19" s="16">
        <f>SUM(O20:O23)</f>
        <v>0</v>
      </c>
      <c r="P19" s="16">
        <f>SUM(P20:P23)</f>
        <v>0</v>
      </c>
    </row>
    <row r="20" spans="1:16" ht="15" customHeight="1">
      <c r="A20" s="13" t="s">
        <v>5</v>
      </c>
      <c r="B20" s="16">
        <f t="shared" si="1"/>
        <v>5562100</v>
      </c>
      <c r="C20" s="15">
        <f t="shared" si="2"/>
        <v>5562100</v>
      </c>
      <c r="D20" s="16">
        <v>4272000</v>
      </c>
      <c r="E20" s="16">
        <v>1290100</v>
      </c>
      <c r="F20" s="24"/>
      <c r="G20" s="24"/>
      <c r="H20" s="24"/>
      <c r="I20" s="11">
        <f>SUM(L20:N20)</f>
        <v>0</v>
      </c>
      <c r="J20" s="31"/>
      <c r="K20" s="31"/>
      <c r="L20" s="24"/>
      <c r="M20" s="24"/>
      <c r="N20" s="16"/>
      <c r="O20" s="32"/>
      <c r="P20" s="32"/>
    </row>
    <row r="21" spans="1:16" ht="15" customHeight="1">
      <c r="A21" s="13" t="s">
        <v>6</v>
      </c>
      <c r="B21" s="16">
        <f t="shared" si="1"/>
        <v>5106400</v>
      </c>
      <c r="C21" s="15">
        <f t="shared" si="2"/>
        <v>5106400</v>
      </c>
      <c r="D21" s="16">
        <v>3922000</v>
      </c>
      <c r="E21" s="16">
        <v>1184400</v>
      </c>
      <c r="F21" s="24"/>
      <c r="G21" s="24"/>
      <c r="H21" s="24"/>
      <c r="I21" s="11">
        <f>SUM(L21:N21)</f>
        <v>0</v>
      </c>
      <c r="J21" s="31"/>
      <c r="K21" s="31"/>
      <c r="L21" s="24"/>
      <c r="M21" s="24"/>
      <c r="N21" s="16"/>
      <c r="O21" s="32"/>
      <c r="P21" s="32"/>
    </row>
    <row r="22" spans="1:16" ht="15" customHeight="1">
      <c r="A22" s="13" t="s">
        <v>7</v>
      </c>
      <c r="B22" s="16">
        <f t="shared" si="1"/>
        <v>3100100</v>
      </c>
      <c r="C22" s="15">
        <f t="shared" si="2"/>
        <v>3100100</v>
      </c>
      <c r="D22" s="16">
        <v>2381000</v>
      </c>
      <c r="E22" s="16">
        <v>719100</v>
      </c>
      <c r="F22" s="24"/>
      <c r="G22" s="24"/>
      <c r="H22" s="24"/>
      <c r="I22" s="11">
        <f>SUM(L22:N22)</f>
        <v>0</v>
      </c>
      <c r="J22" s="31"/>
      <c r="K22" s="31"/>
      <c r="L22" s="24"/>
      <c r="M22" s="24"/>
      <c r="N22" s="24"/>
      <c r="O22" s="32"/>
      <c r="P22" s="32"/>
    </row>
    <row r="23" spans="1:16" ht="15" customHeight="1">
      <c r="A23" s="18" t="s">
        <v>8</v>
      </c>
      <c r="B23" s="16">
        <f t="shared" si="1"/>
        <v>4468400</v>
      </c>
      <c r="C23" s="15">
        <f t="shared" si="2"/>
        <v>4468400</v>
      </c>
      <c r="D23" s="16">
        <v>3432000</v>
      </c>
      <c r="E23" s="16">
        <v>1036400</v>
      </c>
      <c r="F23" s="24"/>
      <c r="G23" s="24"/>
      <c r="H23" s="24"/>
      <c r="I23" s="11">
        <f>SUM(L23:N23)</f>
        <v>0</v>
      </c>
      <c r="J23" s="31"/>
      <c r="K23" s="31"/>
      <c r="L23" s="24"/>
      <c r="M23" s="24"/>
      <c r="N23" s="24"/>
      <c r="O23" s="32"/>
      <c r="P23" s="32"/>
    </row>
    <row r="24" spans="1:16" ht="15" customHeight="1">
      <c r="A24" s="25"/>
      <c r="B24" s="26"/>
      <c r="C24" s="27"/>
      <c r="D24" s="26"/>
      <c r="E24" s="26"/>
      <c r="F24" s="28"/>
      <c r="G24" s="28"/>
      <c r="H24" s="28"/>
      <c r="I24" s="27"/>
      <c r="J24" s="27"/>
      <c r="K24" s="27"/>
      <c r="L24" s="26"/>
      <c r="M24" s="26"/>
      <c r="N24" s="26"/>
      <c r="O24" s="29"/>
      <c r="P24" s="29"/>
    </row>
    <row r="25" spans="1:16" ht="15" customHeight="1">
      <c r="A25" s="25" t="s">
        <v>29</v>
      </c>
      <c r="B25" s="26"/>
      <c r="C25" s="26"/>
      <c r="D25" s="26" t="s">
        <v>30</v>
      </c>
      <c r="E25" s="26"/>
      <c r="F25" s="28"/>
      <c r="G25" s="28"/>
      <c r="H25" s="28"/>
      <c r="I25" s="27"/>
      <c r="J25" s="27"/>
      <c r="K25" s="27"/>
      <c r="L25" s="26"/>
      <c r="M25" s="26"/>
      <c r="N25" s="26"/>
      <c r="O25" s="29"/>
      <c r="P25" s="29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4.25">
      <c r="A27" s="5"/>
      <c r="B27" s="19"/>
      <c r="C27" s="20"/>
      <c r="D27" s="5"/>
      <c r="E27" s="6"/>
      <c r="F27" s="6"/>
      <c r="G27" s="6"/>
      <c r="H27" s="6"/>
      <c r="I27" s="19"/>
      <c r="J27" s="19"/>
      <c r="K27" s="19"/>
      <c r="L27" s="6"/>
      <c r="M27" s="6"/>
      <c r="N27" s="6"/>
      <c r="O27" s="6"/>
      <c r="P27" s="7"/>
    </row>
    <row r="28" spans="1:16" ht="14.25">
      <c r="A28" s="21" t="s">
        <v>27</v>
      </c>
      <c r="B28" s="22"/>
      <c r="C28" s="22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4.25">
      <c r="A29" s="22" t="s">
        <v>28</v>
      </c>
      <c r="B29" s="5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4.25">
      <c r="A30" s="5"/>
      <c r="B30" s="5"/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3" ht="18">
      <c r="A31" s="3"/>
      <c r="B31" s="3"/>
      <c r="C31" s="1"/>
    </row>
  </sheetData>
  <sheetProtection/>
  <mergeCells count="4">
    <mergeCell ref="A7:A8"/>
    <mergeCell ref="B7:B8"/>
    <mergeCell ref="C7:H7"/>
    <mergeCell ref="I7:P7"/>
  </mergeCells>
  <printOptions/>
  <pageMargins left="0.31496062992125984" right="0.31496062992125984" top="0.5905511811023623" bottom="0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Сергеевна</cp:lastModifiedBy>
  <cp:lastPrinted>2017-12-21T01:45:37Z</cp:lastPrinted>
  <dcterms:created xsi:type="dcterms:W3CDTF">2011-12-19T01:36:15Z</dcterms:created>
  <dcterms:modified xsi:type="dcterms:W3CDTF">2017-12-21T01:46:31Z</dcterms:modified>
  <cp:category/>
  <cp:version/>
  <cp:contentType/>
  <cp:contentStatus/>
</cp:coreProperties>
</file>