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kimova.ln\Desktop\прейскурант\"/>
    </mc:Choice>
  </mc:AlternateContent>
  <bookViews>
    <workbookView xWindow="0" yWindow="0" windowWidth="18000" windowHeight="11445"/>
  </bookViews>
  <sheets>
    <sheet name="Новый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I33" i="2"/>
  <c r="I34" i="2" l="1"/>
  <c r="I31" i="2"/>
  <c r="H26" i="2" l="1"/>
  <c r="I26" i="2" s="1"/>
  <c r="H29" i="2"/>
  <c r="I29" i="2" s="1"/>
  <c r="H30" i="2"/>
  <c r="I30" i="2" s="1"/>
  <c r="H22" i="2"/>
  <c r="I22" i="2" s="1"/>
  <c r="H20" i="2"/>
  <c r="I20" i="2" s="1"/>
  <c r="H17" i="2"/>
  <c r="I17" i="2" s="1"/>
  <c r="H14" i="2"/>
  <c r="I14" i="2" s="1"/>
  <c r="I38" i="1" l="1"/>
  <c r="H48" i="1"/>
  <c r="I48" i="1" s="1"/>
  <c r="H43" i="1"/>
  <c r="I43" i="1" s="1"/>
  <c r="H33" i="1"/>
  <c r="I33" i="1" s="1"/>
  <c r="H28" i="1"/>
  <c r="I28" i="1" s="1"/>
  <c r="H23" i="1"/>
  <c r="I23" i="1" s="1"/>
  <c r="H18" i="1"/>
  <c r="I18" i="1" s="1"/>
  <c r="H13" i="1"/>
  <c r="I13" i="1" s="1"/>
</calcChain>
</file>

<file path=xl/sharedStrings.xml><?xml version="1.0" encoding="utf-8"?>
<sst xmlns="http://schemas.openxmlformats.org/spreadsheetml/2006/main" count="184" uniqueCount="63">
  <si>
    <t>№ п/п</t>
  </si>
  <si>
    <t>Получение специальности по базовому диплому</t>
  </si>
  <si>
    <t>Полная стоимость цикла ПП, руб. за 1 слушателя</t>
  </si>
  <si>
    <t>Количество часов в цикле ПП, час</t>
  </si>
  <si>
    <t>Наименование цикла по программе профессиональной переподготовкиПП)</t>
  </si>
  <si>
    <t>Число часов  ОП, принимаемой в зачет по программе ПП</t>
  </si>
  <si>
    <t>Наименование модуля образовательной программы (ОП), принимаемой в зачет по программе ПП</t>
  </si>
  <si>
    <t>Итоговая стоиомость обучения по программе ПП (с учетом перезачета)</t>
  </si>
  <si>
    <t>Итоговое число часов по программе ПП (с учетом перезачета)</t>
  </si>
  <si>
    <t>1.</t>
  </si>
  <si>
    <t xml:space="preserve">Акушерское дело </t>
  </si>
  <si>
    <t>2.</t>
  </si>
  <si>
    <t>3.</t>
  </si>
  <si>
    <t>4.</t>
  </si>
  <si>
    <t>Сестринское дело</t>
  </si>
  <si>
    <t>Лечебное дело</t>
  </si>
  <si>
    <t>Фельдшер</t>
  </si>
  <si>
    <t>Медицинский массаж</t>
  </si>
  <si>
    <t>Зачет универсального модуля</t>
  </si>
  <si>
    <t>Примечания</t>
  </si>
  <si>
    <t>Физиотерапия</t>
  </si>
  <si>
    <t>Рентгенология</t>
  </si>
  <si>
    <t>Операционное дело</t>
  </si>
  <si>
    <t>Зачет всех дисциплин</t>
  </si>
  <si>
    <t>Скорая и неотложная помощь</t>
  </si>
  <si>
    <t>Примечание: выпускники специальности "лабораторное дело" и "стоматология" на профессиональную переподготовку</t>
  </si>
  <si>
    <t xml:space="preserve"> по медицинским специальностям не подходят.</t>
  </si>
  <si>
    <t>за проведение итоговой аттестации</t>
  </si>
  <si>
    <t>Анестезиология и реаниматология</t>
  </si>
  <si>
    <t>переподготовки в ГБПОУ "КМК" на 2020/2021 учебный год</t>
  </si>
  <si>
    <t>Утверждаю:</t>
  </si>
  <si>
    <t>Директор ГБПОУ "КМК"</t>
  </si>
  <si>
    <t xml:space="preserve">_______________И.Г. Иванова </t>
  </si>
  <si>
    <t>"12" апреля 2021г.</t>
  </si>
  <si>
    <t xml:space="preserve">стоимости обучения выпускников по программам профессиональной </t>
  </si>
  <si>
    <t>ПРЕЙСКУРАНТ</t>
  </si>
  <si>
    <t>Приложение №2</t>
  </si>
  <si>
    <t>УБРАТЬ ПОЛНОСТЬЮ!!</t>
  </si>
  <si>
    <t xml:space="preserve">НА ЛЕЧЕБНОЕ ДЕЛО ТОЛЬКО ПОСТУПАТЬ ЗАНОВО, А </t>
  </si>
  <si>
    <t>ЗАТЕМ ПО ИНДИВИДУАЛЬНОМУ УЧЕБНОМУ ПЛАНУ!!!</t>
  </si>
  <si>
    <t>УБРАТЬ ПОЛНОСТЬЮ!! СПЕЦИАЛЬНОСТЬ НЕ СООТВЕТСТВУЕТ КВАЛИФ. ТРЕБОВАНИЯМ!!</t>
  </si>
  <si>
    <t>УБРАТЬ ПОЛНОСТЬЮ!! НЕЧЕГО ПЕРЕЗАЧИТЫВАТЬ!! ТОЛЬКО ЧЕРЕЗ ПП ПО ПОЛНОМУ ОБЪЕМУ ЧАСОВ.</t>
  </si>
  <si>
    <t>??????</t>
  </si>
  <si>
    <t>?????</t>
  </si>
  <si>
    <t>Сестринское дело в педиатрии</t>
  </si>
  <si>
    <t>Наименование  программы профессиональной переподготовки (ПП)</t>
  </si>
  <si>
    <t>Лабораторная диагностика</t>
  </si>
  <si>
    <t>Наркология</t>
  </si>
  <si>
    <t>Судебно-медицинская экспертиза</t>
  </si>
  <si>
    <t>Бактериология</t>
  </si>
  <si>
    <t>5.</t>
  </si>
  <si>
    <t>6.</t>
  </si>
  <si>
    <t>7.</t>
  </si>
  <si>
    <t>8.</t>
  </si>
  <si>
    <t>9.</t>
  </si>
  <si>
    <t>10.</t>
  </si>
  <si>
    <t>11.</t>
  </si>
  <si>
    <t>стоматология ортопедическая</t>
  </si>
  <si>
    <t xml:space="preserve">стоимости обучения выпускников ГБПОУ "КМК" по программам профессиональной </t>
  </si>
  <si>
    <t xml:space="preserve">переподготовки на отделении дополнительного образования </t>
  </si>
  <si>
    <t>Зачет универсального модуля и профессионального модуля. Специализация по направлению (сестринская помощь детям)</t>
  </si>
  <si>
    <t>Зачет универсального модуля и профессионального модуля. Специализация по направлению (операционное дело)</t>
  </si>
  <si>
    <t>Зачет универсального модуля и профессионального модуля. Специализация по направлению (скорая и неотложная помощь)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</si>
</sst>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/>
    <xf numFmtId="0" fontId="2" fillId="2" borderId="1" xfId="0" applyFont="1" applyFill="1" applyBorder="1"/>
    <xf numFmtId="0" fontId="4" fillId="2" borderId="1" xfId="0" applyFont="1" applyFill="1" applyBorder="1"/>
    <xf numFmtId="0" fontId="0" fillId="0" borderId="0" xfId="0" applyFill="1" applyBorder="1"/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" fontId="0" fillId="0" borderId="2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1" fontId="2" fillId="2" borderId="2" xfId="0" applyNumberFormat="1" applyFont="1" applyFill="1" applyBorder="1" applyAlignment="1">
      <alignment wrapText="1"/>
    </xf>
    <xf numFmtId="1" fontId="2" fillId="2" borderId="3" xfId="0" applyNumberFormat="1" applyFont="1" applyFill="1" applyBorder="1" applyAlignment="1">
      <alignment wrapText="1"/>
    </xf>
    <xf numFmtId="1" fontId="2" fillId="2" borderId="4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="70" zoomScaleNormal="70" workbookViewId="0">
      <selection activeCell="C28" sqref="C28"/>
    </sheetView>
  </sheetViews>
  <sheetFormatPr defaultRowHeight="15" x14ac:dyDescent="0.25"/>
  <cols>
    <col min="1" max="1" width="5.5703125" customWidth="1"/>
    <col min="2" max="2" width="16.85546875" customWidth="1"/>
    <col min="3" max="3" width="19.42578125" customWidth="1"/>
    <col min="4" max="4" width="7.85546875" customWidth="1"/>
    <col min="5" max="5" width="11" customWidth="1"/>
    <col min="6" max="6" width="24.28515625" customWidth="1"/>
    <col min="7" max="7" width="9.140625" customWidth="1"/>
    <col min="8" max="8" width="11" customWidth="1"/>
    <col min="9" max="9" width="20.28515625" customWidth="1"/>
    <col min="10" max="10" width="18.5703125" customWidth="1"/>
    <col min="11" max="11" width="101.7109375" style="6" customWidth="1"/>
    <col min="12" max="18" width="9.140625" style="6"/>
  </cols>
  <sheetData>
    <row r="1" spans="1:18" x14ac:dyDescent="0.25">
      <c r="J1" s="32" t="s">
        <v>36</v>
      </c>
    </row>
    <row r="2" spans="1:18" x14ac:dyDescent="0.25">
      <c r="J2" s="32"/>
    </row>
    <row r="3" spans="1:18" x14ac:dyDescent="0.25">
      <c r="J3" s="32" t="s">
        <v>30</v>
      </c>
    </row>
    <row r="4" spans="1:18" x14ac:dyDescent="0.25">
      <c r="J4" s="32" t="s">
        <v>31</v>
      </c>
    </row>
    <row r="5" spans="1:18" x14ac:dyDescent="0.25">
      <c r="J5" s="32" t="s">
        <v>32</v>
      </c>
    </row>
    <row r="6" spans="1:18" x14ac:dyDescent="0.25">
      <c r="J6" s="32" t="s">
        <v>33</v>
      </c>
    </row>
    <row r="7" spans="1:18" x14ac:dyDescent="0.25">
      <c r="I7" s="32"/>
      <c r="J7" s="32"/>
    </row>
    <row r="9" spans="1:18" ht="20.25" x14ac:dyDescent="0.3">
      <c r="A9" s="54" t="s">
        <v>35</v>
      </c>
      <c r="B9" s="54"/>
      <c r="C9" s="54"/>
      <c r="D9" s="54"/>
      <c r="E9" s="54"/>
      <c r="F9" s="54"/>
      <c r="G9" s="54"/>
      <c r="H9" s="54"/>
      <c r="I9" s="54"/>
      <c r="J9" s="54"/>
    </row>
    <row r="10" spans="1:18" s="2" customFormat="1" ht="20.25" x14ac:dyDescent="0.3">
      <c r="A10" s="54" t="s">
        <v>58</v>
      </c>
      <c r="B10" s="54"/>
      <c r="C10" s="54"/>
      <c r="D10" s="54"/>
      <c r="E10" s="54"/>
      <c r="F10" s="54"/>
      <c r="G10" s="54"/>
      <c r="H10" s="54"/>
      <c r="I10" s="54"/>
      <c r="J10" s="54"/>
      <c r="K10" s="4"/>
      <c r="L10" s="4"/>
      <c r="M10" s="4"/>
      <c r="N10" s="4"/>
      <c r="O10" s="4"/>
      <c r="P10" s="4"/>
      <c r="Q10" s="4"/>
      <c r="R10" s="4"/>
    </row>
    <row r="11" spans="1:18" s="2" customFormat="1" ht="20.25" x14ac:dyDescent="0.3">
      <c r="A11" s="89" t="s">
        <v>59</v>
      </c>
      <c r="B11" s="89"/>
      <c r="C11" s="89"/>
      <c r="D11" s="89"/>
      <c r="E11" s="89"/>
      <c r="F11" s="89"/>
      <c r="G11" s="89"/>
      <c r="H11" s="89"/>
      <c r="I11" s="89"/>
      <c r="J11" s="89"/>
      <c r="K11" s="4"/>
      <c r="L11" s="4"/>
      <c r="M11" s="4"/>
      <c r="N11" s="4"/>
      <c r="O11" s="4"/>
      <c r="P11" s="4"/>
      <c r="Q11" s="4"/>
      <c r="R11" s="4"/>
    </row>
    <row r="12" spans="1:18" s="4" customFormat="1" ht="20.25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8" ht="138" customHeight="1" x14ac:dyDescent="0.25">
      <c r="A13" s="21" t="s">
        <v>0</v>
      </c>
      <c r="B13" s="21" t="s">
        <v>45</v>
      </c>
      <c r="C13" s="21" t="s">
        <v>1</v>
      </c>
      <c r="D13" s="21" t="s">
        <v>3</v>
      </c>
      <c r="E13" s="21" t="s">
        <v>2</v>
      </c>
      <c r="F13" s="21" t="s">
        <v>6</v>
      </c>
      <c r="G13" s="21" t="s">
        <v>5</v>
      </c>
      <c r="H13" s="21" t="s">
        <v>8</v>
      </c>
      <c r="I13" s="21" t="s">
        <v>7</v>
      </c>
      <c r="J13" s="21" t="s">
        <v>19</v>
      </c>
      <c r="K13" s="5"/>
      <c r="L13" s="5"/>
      <c r="M13" s="5"/>
      <c r="N13" s="5"/>
    </row>
    <row r="14" spans="1:18" ht="15" customHeight="1" x14ac:dyDescent="0.25">
      <c r="A14" s="12" t="s">
        <v>9</v>
      </c>
      <c r="B14" s="33" t="s">
        <v>17</v>
      </c>
      <c r="C14" s="22" t="s">
        <v>10</v>
      </c>
      <c r="D14" s="42">
        <v>288</v>
      </c>
      <c r="E14" s="42">
        <v>22000</v>
      </c>
      <c r="F14" s="45" t="s">
        <v>18</v>
      </c>
      <c r="G14" s="48">
        <v>30</v>
      </c>
      <c r="H14" s="48">
        <f>D14-G14</f>
        <v>258</v>
      </c>
      <c r="I14" s="42">
        <f>ROUNDUP(E14/D14*H14,-3)</f>
        <v>20000</v>
      </c>
      <c r="J14" s="50"/>
    </row>
    <row r="15" spans="1:18" ht="15.75" x14ac:dyDescent="0.25">
      <c r="A15" s="13"/>
      <c r="B15" s="34"/>
      <c r="C15" s="22" t="s">
        <v>14</v>
      </c>
      <c r="D15" s="43"/>
      <c r="E15" s="43"/>
      <c r="F15" s="46"/>
      <c r="G15" s="49"/>
      <c r="H15" s="49"/>
      <c r="I15" s="43"/>
      <c r="J15" s="50"/>
    </row>
    <row r="16" spans="1:18" ht="15.75" x14ac:dyDescent="0.25">
      <c r="A16" s="13"/>
      <c r="B16" s="34"/>
      <c r="C16" s="22" t="s">
        <v>15</v>
      </c>
      <c r="D16" s="43"/>
      <c r="E16" s="43"/>
      <c r="F16" s="46"/>
      <c r="G16" s="49"/>
      <c r="H16" s="49"/>
      <c r="I16" s="43"/>
      <c r="J16" s="50"/>
    </row>
    <row r="17" spans="1:10" s="6" customFormat="1" ht="15.75" x14ac:dyDescent="0.25">
      <c r="A17" s="12" t="s">
        <v>11</v>
      </c>
      <c r="B17" s="33" t="s">
        <v>20</v>
      </c>
      <c r="C17" s="22" t="s">
        <v>10</v>
      </c>
      <c r="D17" s="42">
        <v>288</v>
      </c>
      <c r="E17" s="42">
        <v>22000</v>
      </c>
      <c r="F17" s="45" t="s">
        <v>18</v>
      </c>
      <c r="G17" s="48">
        <v>30</v>
      </c>
      <c r="H17" s="48">
        <f>D17-G17</f>
        <v>258</v>
      </c>
      <c r="I17" s="42">
        <f>ROUNDUP(E17/D17*H17,-3)</f>
        <v>20000</v>
      </c>
      <c r="J17" s="50"/>
    </row>
    <row r="18" spans="1:10" s="6" customFormat="1" ht="15.75" x14ac:dyDescent="0.25">
      <c r="A18" s="13"/>
      <c r="B18" s="34"/>
      <c r="C18" s="22" t="s">
        <v>14</v>
      </c>
      <c r="D18" s="43"/>
      <c r="E18" s="43"/>
      <c r="F18" s="46"/>
      <c r="G18" s="49"/>
      <c r="H18" s="49"/>
      <c r="I18" s="43"/>
      <c r="J18" s="50"/>
    </row>
    <row r="19" spans="1:10" s="6" customFormat="1" ht="15.75" x14ac:dyDescent="0.25">
      <c r="A19" s="13"/>
      <c r="B19" s="34"/>
      <c r="C19" s="22" t="s">
        <v>15</v>
      </c>
      <c r="D19" s="43"/>
      <c r="E19" s="43"/>
      <c r="F19" s="46"/>
      <c r="G19" s="49"/>
      <c r="H19" s="49"/>
      <c r="I19" s="43"/>
      <c r="J19" s="50"/>
    </row>
    <row r="20" spans="1:10" s="6" customFormat="1" ht="15" customHeight="1" x14ac:dyDescent="0.25">
      <c r="A20" s="14" t="s">
        <v>12</v>
      </c>
      <c r="B20" s="33" t="s">
        <v>14</v>
      </c>
      <c r="C20" s="22" t="s">
        <v>10</v>
      </c>
      <c r="D20" s="42">
        <v>252</v>
      </c>
      <c r="E20" s="42">
        <v>19000</v>
      </c>
      <c r="F20" s="45" t="s">
        <v>18</v>
      </c>
      <c r="G20" s="48">
        <v>30</v>
      </c>
      <c r="H20" s="48">
        <f>D20-G20</f>
        <v>222</v>
      </c>
      <c r="I20" s="42">
        <f>ROUNDUP(E20/D20*H20,-3)</f>
        <v>17000</v>
      </c>
      <c r="J20" s="50"/>
    </row>
    <row r="21" spans="1:10" s="6" customFormat="1" ht="15.75" x14ac:dyDescent="0.25">
      <c r="A21" s="15"/>
      <c r="B21" s="34"/>
      <c r="C21" s="22" t="s">
        <v>15</v>
      </c>
      <c r="D21" s="43"/>
      <c r="E21" s="43"/>
      <c r="F21" s="46"/>
      <c r="G21" s="49"/>
      <c r="H21" s="49"/>
      <c r="I21" s="43"/>
      <c r="J21" s="50"/>
    </row>
    <row r="22" spans="1:10" s="6" customFormat="1" ht="15.75" x14ac:dyDescent="0.25">
      <c r="A22" s="12" t="s">
        <v>13</v>
      </c>
      <c r="B22" s="33" t="s">
        <v>21</v>
      </c>
      <c r="C22" s="22" t="s">
        <v>10</v>
      </c>
      <c r="D22" s="42">
        <v>432</v>
      </c>
      <c r="E22" s="42">
        <v>32500</v>
      </c>
      <c r="F22" s="45" t="s">
        <v>18</v>
      </c>
      <c r="G22" s="48">
        <v>42</v>
      </c>
      <c r="H22" s="48">
        <f>D22-G22</f>
        <v>390</v>
      </c>
      <c r="I22" s="42">
        <f>ROUNDUP(E22/D22*H22,-3)</f>
        <v>30000</v>
      </c>
      <c r="J22" s="51"/>
    </row>
    <row r="23" spans="1:10" s="6" customFormat="1" ht="15.75" x14ac:dyDescent="0.25">
      <c r="A23" s="13"/>
      <c r="B23" s="34"/>
      <c r="C23" s="22" t="s">
        <v>14</v>
      </c>
      <c r="D23" s="43"/>
      <c r="E23" s="43"/>
      <c r="F23" s="46"/>
      <c r="G23" s="49"/>
      <c r="H23" s="49"/>
      <c r="I23" s="43"/>
      <c r="J23" s="52"/>
    </row>
    <row r="24" spans="1:10" s="6" customFormat="1" ht="15.75" x14ac:dyDescent="0.25">
      <c r="A24" s="13"/>
      <c r="B24" s="34"/>
      <c r="C24" s="22" t="s">
        <v>15</v>
      </c>
      <c r="D24" s="43"/>
      <c r="E24" s="43"/>
      <c r="F24" s="46"/>
      <c r="G24" s="49"/>
      <c r="H24" s="49"/>
      <c r="I24" s="43"/>
      <c r="J24" s="52"/>
    </row>
    <row r="25" spans="1:10" s="6" customFormat="1" ht="31.5" x14ac:dyDescent="0.25">
      <c r="A25" s="13"/>
      <c r="B25" s="36"/>
      <c r="C25" s="31" t="s">
        <v>57</v>
      </c>
      <c r="D25" s="44"/>
      <c r="E25" s="44"/>
      <c r="F25" s="47"/>
      <c r="G25" s="44"/>
      <c r="H25" s="44"/>
      <c r="I25" s="44"/>
      <c r="J25" s="53"/>
    </row>
    <row r="26" spans="1:10" s="6" customFormat="1" ht="15" customHeight="1" x14ac:dyDescent="0.25">
      <c r="A26" s="12" t="s">
        <v>50</v>
      </c>
      <c r="B26" s="35" t="s">
        <v>28</v>
      </c>
      <c r="C26" s="23" t="s">
        <v>10</v>
      </c>
      <c r="D26" s="37">
        <v>432</v>
      </c>
      <c r="E26" s="37">
        <v>32500</v>
      </c>
      <c r="F26" s="40" t="s">
        <v>18</v>
      </c>
      <c r="G26" s="41">
        <v>42</v>
      </c>
      <c r="H26" s="41">
        <f>D26-G26</f>
        <v>390</v>
      </c>
      <c r="I26" s="37">
        <f>ROUNDUP(E26/D26*H26,-3)</f>
        <v>30000</v>
      </c>
      <c r="J26" s="38"/>
    </row>
    <row r="27" spans="1:10" s="6" customFormat="1" ht="15.75" x14ac:dyDescent="0.25">
      <c r="A27" s="13"/>
      <c r="B27" s="35"/>
      <c r="C27" s="23" t="s">
        <v>14</v>
      </c>
      <c r="D27" s="37"/>
      <c r="E27" s="37"/>
      <c r="F27" s="40"/>
      <c r="G27" s="41"/>
      <c r="H27" s="41"/>
      <c r="I27" s="37"/>
      <c r="J27" s="39"/>
    </row>
    <row r="28" spans="1:10" s="6" customFormat="1" ht="15.75" x14ac:dyDescent="0.25">
      <c r="A28" s="13"/>
      <c r="B28" s="35"/>
      <c r="C28" s="23" t="s">
        <v>15</v>
      </c>
      <c r="D28" s="37"/>
      <c r="E28" s="37"/>
      <c r="F28" s="40"/>
      <c r="G28" s="41"/>
      <c r="H28" s="41"/>
      <c r="I28" s="37"/>
      <c r="J28" s="39"/>
    </row>
    <row r="29" spans="1:10" s="6" customFormat="1" ht="135" customHeight="1" x14ac:dyDescent="0.25">
      <c r="A29" s="16" t="s">
        <v>51</v>
      </c>
      <c r="B29" s="24" t="s">
        <v>44</v>
      </c>
      <c r="C29" s="25" t="s">
        <v>14</v>
      </c>
      <c r="D29" s="20">
        <v>252</v>
      </c>
      <c r="E29" s="20">
        <v>19000</v>
      </c>
      <c r="F29" s="26" t="s">
        <v>60</v>
      </c>
      <c r="G29" s="19">
        <v>252</v>
      </c>
      <c r="H29" s="19">
        <f>D29-G29</f>
        <v>0</v>
      </c>
      <c r="I29" s="20">
        <f>ROUNDUP(E29/D29*H29,-3)+1505</f>
        <v>1505</v>
      </c>
      <c r="J29" s="26" t="s">
        <v>27</v>
      </c>
    </row>
    <row r="30" spans="1:10" s="6" customFormat="1" ht="111.75" customHeight="1" x14ac:dyDescent="0.25">
      <c r="A30" s="17" t="s">
        <v>52</v>
      </c>
      <c r="B30" s="24" t="s">
        <v>22</v>
      </c>
      <c r="C30" s="25" t="s">
        <v>14</v>
      </c>
      <c r="D30" s="20">
        <v>252</v>
      </c>
      <c r="E30" s="20">
        <v>19000</v>
      </c>
      <c r="F30" s="26" t="s">
        <v>61</v>
      </c>
      <c r="G30" s="19">
        <v>252</v>
      </c>
      <c r="H30" s="19">
        <f>D30-G30</f>
        <v>0</v>
      </c>
      <c r="I30" s="20">
        <f>ROUNDUP(E30/D30*H30,-3)+1505</f>
        <v>1505</v>
      </c>
      <c r="J30" s="26" t="s">
        <v>27</v>
      </c>
    </row>
    <row r="31" spans="1:10" s="6" customFormat="1" ht="119.25" customHeight="1" x14ac:dyDescent="0.25">
      <c r="A31" s="17" t="s">
        <v>53</v>
      </c>
      <c r="B31" s="24" t="s">
        <v>24</v>
      </c>
      <c r="C31" s="27" t="s">
        <v>15</v>
      </c>
      <c r="D31" s="20">
        <v>252</v>
      </c>
      <c r="E31" s="20">
        <v>19000</v>
      </c>
      <c r="F31" s="26" t="s">
        <v>62</v>
      </c>
      <c r="G31" s="19">
        <v>252</v>
      </c>
      <c r="H31" s="19">
        <v>0</v>
      </c>
      <c r="I31" s="20">
        <f>ROUNDUP(E31/D31*H31,-3)+1505</f>
        <v>1505</v>
      </c>
      <c r="J31" s="26" t="s">
        <v>27</v>
      </c>
    </row>
    <row r="32" spans="1:10" s="6" customFormat="1" ht="46.5" customHeight="1" x14ac:dyDescent="0.25">
      <c r="A32" s="18" t="s">
        <v>54</v>
      </c>
      <c r="B32" s="24" t="s">
        <v>47</v>
      </c>
      <c r="C32" s="27" t="s">
        <v>15</v>
      </c>
      <c r="D32" s="20">
        <v>252</v>
      </c>
      <c r="E32" s="20">
        <v>19000</v>
      </c>
      <c r="F32" s="26" t="s">
        <v>18</v>
      </c>
      <c r="G32" s="19">
        <v>30</v>
      </c>
      <c r="H32" s="19">
        <v>222</v>
      </c>
      <c r="I32" s="20">
        <f>ROUNDUP(E32/D32*H32,-3)</f>
        <v>17000</v>
      </c>
      <c r="J32" s="26"/>
    </row>
    <row r="33" spans="1:18" s="6" customFormat="1" ht="46.5" customHeight="1" x14ac:dyDescent="0.25">
      <c r="A33" s="17" t="s">
        <v>55</v>
      </c>
      <c r="B33" s="24" t="s">
        <v>48</v>
      </c>
      <c r="C33" s="24" t="s">
        <v>46</v>
      </c>
      <c r="D33" s="20">
        <v>252</v>
      </c>
      <c r="E33" s="20">
        <v>19000</v>
      </c>
      <c r="F33" s="26" t="s">
        <v>18</v>
      </c>
      <c r="G33" s="19">
        <v>30</v>
      </c>
      <c r="H33" s="19">
        <v>222</v>
      </c>
      <c r="I33" s="20">
        <f>ROUNDUP(E33/D33*H33,-3)</f>
        <v>17000</v>
      </c>
      <c r="J33" s="26"/>
    </row>
    <row r="34" spans="1:18" s="6" customFormat="1" ht="46.5" customHeight="1" x14ac:dyDescent="0.25">
      <c r="A34" s="18" t="s">
        <v>56</v>
      </c>
      <c r="B34" s="24" t="s">
        <v>49</v>
      </c>
      <c r="C34" s="24" t="s">
        <v>46</v>
      </c>
      <c r="D34" s="20">
        <v>252</v>
      </c>
      <c r="E34" s="20">
        <v>19000</v>
      </c>
      <c r="F34" s="26" t="s">
        <v>18</v>
      </c>
      <c r="G34" s="19">
        <v>30</v>
      </c>
      <c r="H34" s="19">
        <v>222</v>
      </c>
      <c r="I34" s="20">
        <f>ROUNDUP(E34/D34*H34,-3)</f>
        <v>17000</v>
      </c>
      <c r="J34" s="26"/>
    </row>
    <row r="35" spans="1:18" s="30" customFormat="1" ht="15.7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9"/>
      <c r="O35" s="29"/>
      <c r="P35" s="29"/>
      <c r="Q35" s="29"/>
      <c r="R35" s="29"/>
    </row>
    <row r="36" spans="1:18" s="29" customFormat="1" ht="15.7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8" s="29" customFormat="1" ht="15.7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</row>
  </sheetData>
  <mergeCells count="44">
    <mergeCell ref="A9:J9"/>
    <mergeCell ref="A10:J10"/>
    <mergeCell ref="A12:J12"/>
    <mergeCell ref="D14:D16"/>
    <mergeCell ref="E14:E16"/>
    <mergeCell ref="F14:F16"/>
    <mergeCell ref="G14:G16"/>
    <mergeCell ref="H14:H16"/>
    <mergeCell ref="I14:I16"/>
    <mergeCell ref="J14:J16"/>
    <mergeCell ref="A11:J11"/>
    <mergeCell ref="J17:J19"/>
    <mergeCell ref="I20:I21"/>
    <mergeCell ref="J20:J21"/>
    <mergeCell ref="H20:H21"/>
    <mergeCell ref="I22:I25"/>
    <mergeCell ref="J22:J25"/>
    <mergeCell ref="H17:H19"/>
    <mergeCell ref="D20:D21"/>
    <mergeCell ref="E20:E21"/>
    <mergeCell ref="F20:F21"/>
    <mergeCell ref="G20:G21"/>
    <mergeCell ref="I17:I19"/>
    <mergeCell ref="D17:D19"/>
    <mergeCell ref="E17:E19"/>
    <mergeCell ref="F17:F19"/>
    <mergeCell ref="G17:G19"/>
    <mergeCell ref="D22:D25"/>
    <mergeCell ref="E22:E25"/>
    <mergeCell ref="F22:F25"/>
    <mergeCell ref="G22:G25"/>
    <mergeCell ref="H22:H25"/>
    <mergeCell ref="I26:I28"/>
    <mergeCell ref="J26:J28"/>
    <mergeCell ref="D26:D28"/>
    <mergeCell ref="E26:E28"/>
    <mergeCell ref="F26:F28"/>
    <mergeCell ref="G26:G28"/>
    <mergeCell ref="H26:H28"/>
    <mergeCell ref="B14:B16"/>
    <mergeCell ref="B17:B19"/>
    <mergeCell ref="B20:B21"/>
    <mergeCell ref="B26:B28"/>
    <mergeCell ref="B22:B2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="80" zoomScaleNormal="80" workbookViewId="0">
      <selection activeCell="K20" sqref="K20"/>
    </sheetView>
  </sheetViews>
  <sheetFormatPr defaultRowHeight="15" x14ac:dyDescent="0.25"/>
  <cols>
    <col min="1" max="1" width="4" customWidth="1"/>
    <col min="2" max="2" width="19.42578125" customWidth="1"/>
    <col min="3" max="3" width="17.42578125" customWidth="1"/>
    <col min="4" max="4" width="7.85546875" customWidth="1"/>
    <col min="5" max="5" width="11" customWidth="1"/>
    <col min="6" max="6" width="13.28515625" customWidth="1"/>
    <col min="7" max="7" width="6.42578125" customWidth="1"/>
    <col min="8" max="8" width="7" customWidth="1"/>
    <col min="9" max="9" width="8.7109375" customWidth="1"/>
    <col min="10" max="10" width="11.140625" customWidth="1"/>
    <col min="11" max="11" width="101.7109375" style="6" customWidth="1"/>
    <col min="12" max="18" width="9.140625" style="6"/>
  </cols>
  <sheetData>
    <row r="1" spans="1:18" x14ac:dyDescent="0.25">
      <c r="H1" t="s">
        <v>36</v>
      </c>
    </row>
    <row r="3" spans="1:18" x14ac:dyDescent="0.25">
      <c r="H3" t="s">
        <v>30</v>
      </c>
    </row>
    <row r="4" spans="1:18" x14ac:dyDescent="0.25">
      <c r="H4" t="s">
        <v>31</v>
      </c>
    </row>
    <row r="5" spans="1:18" x14ac:dyDescent="0.25">
      <c r="H5" t="s">
        <v>32</v>
      </c>
    </row>
    <row r="6" spans="1:18" x14ac:dyDescent="0.25">
      <c r="H6" t="s">
        <v>33</v>
      </c>
    </row>
    <row r="9" spans="1:18" ht="21" x14ac:dyDescent="0.35">
      <c r="A9" s="55" t="s">
        <v>35</v>
      </c>
      <c r="B9" s="55"/>
      <c r="C9" s="55"/>
      <c r="D9" s="55"/>
      <c r="E9" s="55"/>
      <c r="F9" s="55"/>
      <c r="G9" s="55"/>
      <c r="H9" s="55"/>
      <c r="I9" s="55"/>
      <c r="J9" s="55"/>
    </row>
    <row r="10" spans="1:18" s="2" customFormat="1" ht="21" x14ac:dyDescent="0.35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4"/>
      <c r="L10" s="4"/>
      <c r="M10" s="4"/>
      <c r="N10" s="4"/>
      <c r="O10" s="4"/>
      <c r="P10" s="4"/>
      <c r="Q10" s="4"/>
      <c r="R10" s="4"/>
    </row>
    <row r="11" spans="1:18" s="2" customFormat="1" ht="21" x14ac:dyDescent="0.35">
      <c r="A11" s="56" t="s">
        <v>29</v>
      </c>
      <c r="B11" s="56"/>
      <c r="C11" s="56"/>
      <c r="D11" s="56"/>
      <c r="E11" s="56"/>
      <c r="F11" s="56"/>
      <c r="G11" s="56"/>
      <c r="H11" s="56"/>
      <c r="I11" s="56"/>
      <c r="J11" s="56"/>
      <c r="K11" s="4"/>
      <c r="L11" s="4"/>
      <c r="M11" s="4"/>
      <c r="N11" s="4"/>
      <c r="O11" s="4"/>
      <c r="P11" s="4"/>
      <c r="Q11" s="4"/>
      <c r="R11" s="4"/>
    </row>
    <row r="12" spans="1:18" ht="151.5" customHeight="1" x14ac:dyDescent="0.25">
      <c r="A12" s="3" t="s">
        <v>0</v>
      </c>
      <c r="B12" s="11" t="s">
        <v>1</v>
      </c>
      <c r="C12" s="11" t="s">
        <v>4</v>
      </c>
      <c r="D12" s="11" t="s">
        <v>3</v>
      </c>
      <c r="E12" s="11" t="s">
        <v>2</v>
      </c>
      <c r="F12" s="3" t="s">
        <v>6</v>
      </c>
      <c r="G12" s="3" t="s">
        <v>5</v>
      </c>
      <c r="H12" s="3" t="s">
        <v>8</v>
      </c>
      <c r="I12" s="3" t="s">
        <v>7</v>
      </c>
      <c r="J12" s="3" t="s">
        <v>19</v>
      </c>
      <c r="K12" s="5"/>
      <c r="L12" s="5"/>
      <c r="M12" s="5"/>
      <c r="N12" s="5"/>
    </row>
    <row r="13" spans="1:18" x14ac:dyDescent="0.25">
      <c r="A13" s="1" t="s">
        <v>9</v>
      </c>
      <c r="B13" s="1" t="s">
        <v>10</v>
      </c>
      <c r="C13" s="61" t="s">
        <v>17</v>
      </c>
      <c r="D13" s="61">
        <v>288</v>
      </c>
      <c r="E13" s="63">
        <v>22000</v>
      </c>
      <c r="F13" s="61" t="s">
        <v>18</v>
      </c>
      <c r="G13" s="61">
        <v>30</v>
      </c>
      <c r="H13" s="61">
        <f>D13-G13</f>
        <v>258</v>
      </c>
      <c r="I13" s="57">
        <f>ROUNDUP(E13/D13*H13,-3)</f>
        <v>20000</v>
      </c>
      <c r="J13" s="60"/>
    </row>
    <row r="14" spans="1:18" x14ac:dyDescent="0.25">
      <c r="A14" s="1" t="s">
        <v>11</v>
      </c>
      <c r="B14" s="1" t="s">
        <v>14</v>
      </c>
      <c r="C14" s="62"/>
      <c r="D14" s="62"/>
      <c r="E14" s="64"/>
      <c r="F14" s="62"/>
      <c r="G14" s="62"/>
      <c r="H14" s="62"/>
      <c r="I14" s="58"/>
      <c r="J14" s="60"/>
    </row>
    <row r="15" spans="1:18" x14ac:dyDescent="0.25">
      <c r="A15" s="1" t="s">
        <v>12</v>
      </c>
      <c r="B15" s="1" t="s">
        <v>15</v>
      </c>
      <c r="C15" s="62"/>
      <c r="D15" s="62"/>
      <c r="E15" s="64"/>
      <c r="F15" s="62"/>
      <c r="G15" s="62"/>
      <c r="H15" s="62"/>
      <c r="I15" s="58"/>
      <c r="J15" s="60"/>
    </row>
    <row r="16" spans="1:18" x14ac:dyDescent="0.25">
      <c r="A16" s="1" t="s">
        <v>13</v>
      </c>
      <c r="B16" s="9" t="s">
        <v>16</v>
      </c>
      <c r="C16" s="62"/>
      <c r="D16" s="62"/>
      <c r="E16" s="64"/>
      <c r="F16" s="62"/>
      <c r="G16" s="62"/>
      <c r="H16" s="62"/>
      <c r="I16" s="58"/>
      <c r="J16" s="60"/>
    </row>
    <row r="17" spans="1:10" x14ac:dyDescent="0.25">
      <c r="A17" s="1"/>
      <c r="B17" s="1"/>
      <c r="C17" s="53"/>
      <c r="D17" s="53"/>
      <c r="E17" s="65"/>
      <c r="F17" s="53"/>
      <c r="G17" s="53"/>
      <c r="H17" s="53"/>
      <c r="I17" s="59"/>
      <c r="J17" s="60"/>
    </row>
    <row r="18" spans="1:10" x14ac:dyDescent="0.25">
      <c r="A18" s="1" t="s">
        <v>9</v>
      </c>
      <c r="B18" s="1" t="s">
        <v>10</v>
      </c>
      <c r="C18" s="61" t="s">
        <v>20</v>
      </c>
      <c r="D18" s="61">
        <v>288</v>
      </c>
      <c r="E18" s="63">
        <v>22000</v>
      </c>
      <c r="F18" s="61" t="s">
        <v>18</v>
      </c>
      <c r="G18" s="61">
        <v>30</v>
      </c>
      <c r="H18" s="61">
        <f>D18-G18</f>
        <v>258</v>
      </c>
      <c r="I18" s="57">
        <f>ROUNDUP(E18/D18*H18,-3)</f>
        <v>20000</v>
      </c>
      <c r="J18" s="60"/>
    </row>
    <row r="19" spans="1:10" x14ac:dyDescent="0.25">
      <c r="A19" s="1" t="s">
        <v>11</v>
      </c>
      <c r="B19" s="1" t="s">
        <v>14</v>
      </c>
      <c r="C19" s="62"/>
      <c r="D19" s="62"/>
      <c r="E19" s="64"/>
      <c r="F19" s="62"/>
      <c r="G19" s="62"/>
      <c r="H19" s="62"/>
      <c r="I19" s="58"/>
      <c r="J19" s="60"/>
    </row>
    <row r="20" spans="1:10" x14ac:dyDescent="0.25">
      <c r="A20" s="1" t="s">
        <v>12</v>
      </c>
      <c r="B20" s="1" t="s">
        <v>15</v>
      </c>
      <c r="C20" s="62"/>
      <c r="D20" s="62"/>
      <c r="E20" s="64"/>
      <c r="F20" s="62"/>
      <c r="G20" s="62"/>
      <c r="H20" s="62"/>
      <c r="I20" s="58"/>
      <c r="J20" s="60"/>
    </row>
    <row r="21" spans="1:10" x14ac:dyDescent="0.25">
      <c r="A21" s="1" t="s">
        <v>13</v>
      </c>
      <c r="B21" s="9" t="s">
        <v>16</v>
      </c>
      <c r="C21" s="62"/>
      <c r="D21" s="62"/>
      <c r="E21" s="64"/>
      <c r="F21" s="62"/>
      <c r="G21" s="62"/>
      <c r="H21" s="62"/>
      <c r="I21" s="58"/>
      <c r="J21" s="60"/>
    </row>
    <row r="22" spans="1:10" x14ac:dyDescent="0.25">
      <c r="A22" s="1"/>
      <c r="B22" s="1"/>
      <c r="C22" s="53"/>
      <c r="D22" s="53"/>
      <c r="E22" s="65"/>
      <c r="F22" s="53"/>
      <c r="G22" s="53"/>
      <c r="H22" s="53"/>
      <c r="I22" s="59"/>
      <c r="J22" s="60"/>
    </row>
    <row r="23" spans="1:10" x14ac:dyDescent="0.25">
      <c r="A23" s="1" t="s">
        <v>9</v>
      </c>
      <c r="B23" s="1" t="s">
        <v>10</v>
      </c>
      <c r="C23" s="61" t="s">
        <v>14</v>
      </c>
      <c r="D23" s="61">
        <v>252</v>
      </c>
      <c r="E23" s="63">
        <v>19000</v>
      </c>
      <c r="F23" s="61" t="s">
        <v>18</v>
      </c>
      <c r="G23" s="61">
        <v>30</v>
      </c>
      <c r="H23" s="61">
        <f>D23-G23</f>
        <v>222</v>
      </c>
      <c r="I23" s="57">
        <f>ROUNDUP(E23/D23*H23,-3)</f>
        <v>17000</v>
      </c>
      <c r="J23" s="60"/>
    </row>
    <row r="24" spans="1:10" x14ac:dyDescent="0.25">
      <c r="A24" s="1" t="s">
        <v>11</v>
      </c>
      <c r="B24" s="1"/>
      <c r="C24" s="62"/>
      <c r="D24" s="62"/>
      <c r="E24" s="64"/>
      <c r="F24" s="62"/>
      <c r="G24" s="62"/>
      <c r="H24" s="62"/>
      <c r="I24" s="58"/>
      <c r="J24" s="60"/>
    </row>
    <row r="25" spans="1:10" x14ac:dyDescent="0.25">
      <c r="A25" s="1" t="s">
        <v>12</v>
      </c>
      <c r="B25" s="1" t="s">
        <v>15</v>
      </c>
      <c r="C25" s="62"/>
      <c r="D25" s="62"/>
      <c r="E25" s="64"/>
      <c r="F25" s="62"/>
      <c r="G25" s="62"/>
      <c r="H25" s="62"/>
      <c r="I25" s="58"/>
      <c r="J25" s="60"/>
    </row>
    <row r="26" spans="1:10" x14ac:dyDescent="0.25">
      <c r="A26" s="1" t="s">
        <v>13</v>
      </c>
      <c r="B26" s="9" t="s">
        <v>16</v>
      </c>
      <c r="C26" s="62"/>
      <c r="D26" s="62"/>
      <c r="E26" s="64"/>
      <c r="F26" s="62"/>
      <c r="G26" s="62"/>
      <c r="H26" s="62"/>
      <c r="I26" s="58"/>
      <c r="J26" s="60"/>
    </row>
    <row r="27" spans="1:10" x14ac:dyDescent="0.25">
      <c r="A27" s="1"/>
      <c r="B27" s="1"/>
      <c r="C27" s="53"/>
      <c r="D27" s="53"/>
      <c r="E27" s="65"/>
      <c r="F27" s="53"/>
      <c r="G27" s="53"/>
      <c r="H27" s="53"/>
      <c r="I27" s="59"/>
      <c r="J27" s="60"/>
    </row>
    <row r="28" spans="1:10" x14ac:dyDescent="0.25">
      <c r="A28" s="1" t="s">
        <v>9</v>
      </c>
      <c r="B28" s="1" t="s">
        <v>10</v>
      </c>
      <c r="C28" s="61" t="s">
        <v>21</v>
      </c>
      <c r="D28" s="61">
        <v>432</v>
      </c>
      <c r="E28" s="63">
        <v>32500</v>
      </c>
      <c r="F28" s="61" t="s">
        <v>18</v>
      </c>
      <c r="G28" s="61">
        <v>42</v>
      </c>
      <c r="H28" s="61">
        <f>D28-G28</f>
        <v>390</v>
      </c>
      <c r="I28" s="57">
        <f>ROUNDUP(E28/D28*H28,-3)</f>
        <v>30000</v>
      </c>
      <c r="J28" s="60"/>
    </row>
    <row r="29" spans="1:10" x14ac:dyDescent="0.25">
      <c r="A29" s="1" t="s">
        <v>11</v>
      </c>
      <c r="B29" s="1" t="s">
        <v>14</v>
      </c>
      <c r="C29" s="62"/>
      <c r="D29" s="62"/>
      <c r="E29" s="64"/>
      <c r="F29" s="62"/>
      <c r="G29" s="62"/>
      <c r="H29" s="62"/>
      <c r="I29" s="58"/>
      <c r="J29" s="60"/>
    </row>
    <row r="30" spans="1:10" x14ac:dyDescent="0.25">
      <c r="A30" s="1" t="s">
        <v>12</v>
      </c>
      <c r="B30" s="1" t="s">
        <v>15</v>
      </c>
      <c r="C30" s="62"/>
      <c r="D30" s="62"/>
      <c r="E30" s="64"/>
      <c r="F30" s="62"/>
      <c r="G30" s="62"/>
      <c r="H30" s="62"/>
      <c r="I30" s="58"/>
      <c r="J30" s="60"/>
    </row>
    <row r="31" spans="1:10" x14ac:dyDescent="0.25">
      <c r="A31" s="1" t="s">
        <v>13</v>
      </c>
      <c r="B31" s="9" t="s">
        <v>16</v>
      </c>
      <c r="C31" s="62"/>
      <c r="D31" s="62"/>
      <c r="E31" s="64"/>
      <c r="F31" s="62"/>
      <c r="G31" s="62"/>
      <c r="H31" s="62"/>
      <c r="I31" s="58"/>
      <c r="J31" s="60"/>
    </row>
    <row r="32" spans="1:10" x14ac:dyDescent="0.25">
      <c r="A32" s="1"/>
      <c r="B32" s="1"/>
      <c r="C32" s="53"/>
      <c r="D32" s="53"/>
      <c r="E32" s="65"/>
      <c r="F32" s="53"/>
      <c r="G32" s="53"/>
      <c r="H32" s="53"/>
      <c r="I32" s="59"/>
      <c r="J32" s="60"/>
    </row>
    <row r="33" spans="1:11" x14ac:dyDescent="0.25">
      <c r="A33" s="1" t="s">
        <v>9</v>
      </c>
      <c r="B33" s="9" t="s">
        <v>10</v>
      </c>
      <c r="C33" s="61" t="s">
        <v>22</v>
      </c>
      <c r="D33" s="61">
        <v>252</v>
      </c>
      <c r="E33" s="63">
        <v>19000</v>
      </c>
      <c r="F33" s="61" t="s">
        <v>23</v>
      </c>
      <c r="G33" s="61">
        <v>252</v>
      </c>
      <c r="H33" s="61">
        <f>D33-G33</f>
        <v>0</v>
      </c>
      <c r="I33" s="57">
        <f>ROUNDUP(E33/D33*H33,-3)+1505</f>
        <v>1505</v>
      </c>
      <c r="J33" s="60" t="s">
        <v>27</v>
      </c>
      <c r="K33" s="6" t="s">
        <v>41</v>
      </c>
    </row>
    <row r="34" spans="1:11" x14ac:dyDescent="0.25">
      <c r="A34" s="1" t="s">
        <v>11</v>
      </c>
      <c r="B34" s="1" t="s">
        <v>14</v>
      </c>
      <c r="C34" s="62"/>
      <c r="D34" s="62"/>
      <c r="E34" s="64"/>
      <c r="F34" s="62"/>
      <c r="G34" s="62"/>
      <c r="H34" s="62"/>
      <c r="I34" s="58"/>
      <c r="J34" s="60"/>
    </row>
    <row r="35" spans="1:11" x14ac:dyDescent="0.25">
      <c r="A35" s="1" t="s">
        <v>12</v>
      </c>
      <c r="B35" s="9" t="s">
        <v>15</v>
      </c>
      <c r="C35" s="62"/>
      <c r="D35" s="62"/>
      <c r="E35" s="64"/>
      <c r="F35" s="62"/>
      <c r="G35" s="62"/>
      <c r="H35" s="62"/>
      <c r="I35" s="58"/>
      <c r="J35" s="60"/>
      <c r="K35" s="6" t="s">
        <v>41</v>
      </c>
    </row>
    <row r="36" spans="1:11" x14ac:dyDescent="0.25">
      <c r="A36" s="1" t="s">
        <v>13</v>
      </c>
      <c r="B36" s="9" t="s">
        <v>16</v>
      </c>
      <c r="C36" s="62"/>
      <c r="D36" s="62"/>
      <c r="E36" s="64"/>
      <c r="F36" s="62"/>
      <c r="G36" s="62"/>
      <c r="H36" s="62"/>
      <c r="I36" s="58"/>
      <c r="J36" s="60"/>
      <c r="K36" s="6" t="s">
        <v>42</v>
      </c>
    </row>
    <row r="37" spans="1:11" x14ac:dyDescent="0.25">
      <c r="A37" s="1"/>
      <c r="B37" s="1"/>
      <c r="C37" s="53"/>
      <c r="D37" s="53"/>
      <c r="E37" s="65"/>
      <c r="F37" s="53"/>
      <c r="G37" s="53"/>
      <c r="H37" s="53"/>
      <c r="I37" s="59"/>
      <c r="J37" s="60"/>
    </row>
    <row r="38" spans="1:11" ht="15" customHeight="1" x14ac:dyDescent="0.25">
      <c r="A38" s="1" t="s">
        <v>9</v>
      </c>
      <c r="B38" s="9" t="s">
        <v>10</v>
      </c>
      <c r="C38" s="61" t="s">
        <v>24</v>
      </c>
      <c r="D38" s="61">
        <v>252</v>
      </c>
      <c r="E38" s="63">
        <v>19000</v>
      </c>
      <c r="F38" s="61" t="s">
        <v>23</v>
      </c>
      <c r="G38" s="61">
        <v>253</v>
      </c>
      <c r="H38" s="61">
        <v>0</v>
      </c>
      <c r="I38" s="57">
        <f>ROUNDUP(E38/D38*H38,-3)+1505</f>
        <v>1505</v>
      </c>
      <c r="J38" s="60" t="s">
        <v>27</v>
      </c>
      <c r="K38" s="6" t="s">
        <v>40</v>
      </c>
    </row>
    <row r="39" spans="1:11" x14ac:dyDescent="0.25">
      <c r="A39" s="1" t="s">
        <v>11</v>
      </c>
      <c r="B39" s="9" t="s">
        <v>14</v>
      </c>
      <c r="C39" s="62"/>
      <c r="D39" s="62"/>
      <c r="E39" s="64"/>
      <c r="F39" s="62"/>
      <c r="G39" s="62"/>
      <c r="H39" s="62"/>
      <c r="I39" s="58"/>
      <c r="J39" s="60"/>
      <c r="K39" s="6" t="s">
        <v>40</v>
      </c>
    </row>
    <row r="40" spans="1:11" x14ac:dyDescent="0.25">
      <c r="A40" s="1" t="s">
        <v>12</v>
      </c>
      <c r="B40" s="1" t="s">
        <v>15</v>
      </c>
      <c r="C40" s="62"/>
      <c r="D40" s="62"/>
      <c r="E40" s="64"/>
      <c r="F40" s="62"/>
      <c r="G40" s="62"/>
      <c r="H40" s="62"/>
      <c r="I40" s="58"/>
      <c r="J40" s="60"/>
    </row>
    <row r="41" spans="1:11" x14ac:dyDescent="0.25">
      <c r="A41" s="1" t="s">
        <v>13</v>
      </c>
      <c r="B41" s="9" t="s">
        <v>16</v>
      </c>
      <c r="C41" s="62"/>
      <c r="D41" s="62"/>
      <c r="E41" s="64"/>
      <c r="F41" s="62"/>
      <c r="G41" s="62"/>
      <c r="H41" s="62"/>
      <c r="I41" s="58"/>
      <c r="J41" s="60"/>
      <c r="K41" s="10" t="s">
        <v>43</v>
      </c>
    </row>
    <row r="42" spans="1:11" x14ac:dyDescent="0.25">
      <c r="A42" s="1"/>
      <c r="B42" s="1"/>
      <c r="C42" s="53"/>
      <c r="D42" s="53"/>
      <c r="E42" s="65"/>
      <c r="F42" s="53"/>
      <c r="G42" s="53"/>
      <c r="H42" s="53"/>
      <c r="I42" s="59"/>
      <c r="J42" s="60"/>
    </row>
    <row r="43" spans="1:11" x14ac:dyDescent="0.25">
      <c r="A43" s="8" t="s">
        <v>9</v>
      </c>
      <c r="B43" s="9" t="s">
        <v>10</v>
      </c>
      <c r="C43" s="80" t="s">
        <v>15</v>
      </c>
      <c r="D43" s="83">
        <v>288</v>
      </c>
      <c r="E43" s="86">
        <v>22000</v>
      </c>
      <c r="F43" s="80" t="s">
        <v>18</v>
      </c>
      <c r="G43" s="80">
        <v>30</v>
      </c>
      <c r="H43" s="80">
        <f>D43-G43</f>
        <v>258</v>
      </c>
      <c r="I43" s="66">
        <f>ROUNDUP(E43/D43*H43,-3)</f>
        <v>20000</v>
      </c>
      <c r="J43" s="69"/>
    </row>
    <row r="44" spans="1:11" x14ac:dyDescent="0.25">
      <c r="A44" s="8" t="s">
        <v>11</v>
      </c>
      <c r="B44" s="9" t="s">
        <v>14</v>
      </c>
      <c r="C44" s="81"/>
      <c r="D44" s="84"/>
      <c r="E44" s="87"/>
      <c r="F44" s="81"/>
      <c r="G44" s="81"/>
      <c r="H44" s="81"/>
      <c r="I44" s="67"/>
      <c r="J44" s="69"/>
      <c r="K44" s="6" t="s">
        <v>37</v>
      </c>
    </row>
    <row r="45" spans="1:11" x14ac:dyDescent="0.25">
      <c r="A45" s="8" t="s">
        <v>12</v>
      </c>
      <c r="B45" s="9"/>
      <c r="C45" s="81"/>
      <c r="D45" s="84"/>
      <c r="E45" s="87"/>
      <c r="F45" s="81"/>
      <c r="G45" s="81"/>
      <c r="H45" s="81"/>
      <c r="I45" s="67"/>
      <c r="J45" s="69"/>
      <c r="K45" s="6" t="s">
        <v>38</v>
      </c>
    </row>
    <row r="46" spans="1:11" x14ac:dyDescent="0.25">
      <c r="A46" s="8" t="s">
        <v>13</v>
      </c>
      <c r="B46" s="9" t="s">
        <v>16</v>
      </c>
      <c r="C46" s="81"/>
      <c r="D46" s="84"/>
      <c r="E46" s="87"/>
      <c r="F46" s="81"/>
      <c r="G46" s="81"/>
      <c r="H46" s="81"/>
      <c r="I46" s="67"/>
      <c r="J46" s="69"/>
      <c r="K46" s="6" t="s">
        <v>39</v>
      </c>
    </row>
    <row r="47" spans="1:11" x14ac:dyDescent="0.25">
      <c r="A47" s="8"/>
      <c r="B47" s="9"/>
      <c r="C47" s="82"/>
      <c r="D47" s="85"/>
      <c r="E47" s="88"/>
      <c r="F47" s="82"/>
      <c r="G47" s="82"/>
      <c r="H47" s="82"/>
      <c r="I47" s="68"/>
      <c r="J47" s="69"/>
    </row>
    <row r="48" spans="1:11" x14ac:dyDescent="0.25">
      <c r="A48" s="7" t="s">
        <v>9</v>
      </c>
      <c r="B48" s="7" t="s">
        <v>10</v>
      </c>
      <c r="C48" s="70" t="s">
        <v>28</v>
      </c>
      <c r="D48" s="70">
        <v>432</v>
      </c>
      <c r="E48" s="73">
        <v>32500</v>
      </c>
      <c r="F48" s="70" t="s">
        <v>18</v>
      </c>
      <c r="G48" s="70">
        <v>42</v>
      </c>
      <c r="H48" s="70">
        <f>D48-G48</f>
        <v>390</v>
      </c>
      <c r="I48" s="76">
        <f>ROUNDUP(E48/D48*H48,-3)</f>
        <v>30000</v>
      </c>
      <c r="J48" s="79"/>
    </row>
    <row r="49" spans="1:10" x14ac:dyDescent="0.25">
      <c r="A49" s="7" t="s">
        <v>11</v>
      </c>
      <c r="B49" s="7" t="s">
        <v>14</v>
      </c>
      <c r="C49" s="71"/>
      <c r="D49" s="71"/>
      <c r="E49" s="74"/>
      <c r="F49" s="71"/>
      <c r="G49" s="71"/>
      <c r="H49" s="71"/>
      <c r="I49" s="77"/>
      <c r="J49" s="79"/>
    </row>
    <row r="50" spans="1:10" x14ac:dyDescent="0.25">
      <c r="A50" s="7" t="s">
        <v>12</v>
      </c>
      <c r="B50" s="7" t="s">
        <v>15</v>
      </c>
      <c r="C50" s="71"/>
      <c r="D50" s="71"/>
      <c r="E50" s="74"/>
      <c r="F50" s="71"/>
      <c r="G50" s="71"/>
      <c r="H50" s="71"/>
      <c r="I50" s="77"/>
      <c r="J50" s="79"/>
    </row>
    <row r="51" spans="1:10" x14ac:dyDescent="0.25">
      <c r="A51" s="7" t="s">
        <v>13</v>
      </c>
      <c r="B51" s="9" t="s">
        <v>16</v>
      </c>
      <c r="C51" s="71"/>
      <c r="D51" s="71"/>
      <c r="E51" s="74"/>
      <c r="F51" s="71"/>
      <c r="G51" s="71"/>
      <c r="H51" s="71"/>
      <c r="I51" s="77"/>
      <c r="J51" s="79"/>
    </row>
    <row r="52" spans="1:10" x14ac:dyDescent="0.25">
      <c r="A52" s="7"/>
      <c r="B52" s="7"/>
      <c r="C52" s="72"/>
      <c r="D52" s="72"/>
      <c r="E52" s="75"/>
      <c r="F52" s="72"/>
      <c r="G52" s="72"/>
      <c r="H52" s="72"/>
      <c r="I52" s="78"/>
      <c r="J52" s="79"/>
    </row>
    <row r="54" spans="1:10" x14ac:dyDescent="0.25">
      <c r="A54" t="s">
        <v>25</v>
      </c>
    </row>
    <row r="55" spans="1:10" x14ac:dyDescent="0.25">
      <c r="A55" t="s">
        <v>26</v>
      </c>
    </row>
  </sheetData>
  <mergeCells count="67">
    <mergeCell ref="I43:I47"/>
    <mergeCell ref="J43:J47"/>
    <mergeCell ref="C48:C52"/>
    <mergeCell ref="D48:D52"/>
    <mergeCell ref="E48:E52"/>
    <mergeCell ref="F48:F52"/>
    <mergeCell ref="G48:G52"/>
    <mergeCell ref="H48:H52"/>
    <mergeCell ref="I48:I52"/>
    <mergeCell ref="J48:J52"/>
    <mergeCell ref="C43:C47"/>
    <mergeCell ref="D43:D47"/>
    <mergeCell ref="E43:E47"/>
    <mergeCell ref="F43:F47"/>
    <mergeCell ref="G43:G47"/>
    <mergeCell ref="H43:H47"/>
    <mergeCell ref="I33:I37"/>
    <mergeCell ref="J33:J37"/>
    <mergeCell ref="C38:C42"/>
    <mergeCell ref="D38:D42"/>
    <mergeCell ref="E38:E42"/>
    <mergeCell ref="F38:F42"/>
    <mergeCell ref="G38:G42"/>
    <mergeCell ref="H38:H42"/>
    <mergeCell ref="I38:I42"/>
    <mergeCell ref="J38:J42"/>
    <mergeCell ref="C33:C37"/>
    <mergeCell ref="D33:D37"/>
    <mergeCell ref="E33:E37"/>
    <mergeCell ref="F33:F37"/>
    <mergeCell ref="G33:G37"/>
    <mergeCell ref="H33:H37"/>
    <mergeCell ref="I23:I27"/>
    <mergeCell ref="J23:J27"/>
    <mergeCell ref="C28:C32"/>
    <mergeCell ref="D28:D32"/>
    <mergeCell ref="E28:E32"/>
    <mergeCell ref="F28:F32"/>
    <mergeCell ref="G28:G32"/>
    <mergeCell ref="H28:H32"/>
    <mergeCell ref="I28:I32"/>
    <mergeCell ref="J28:J32"/>
    <mergeCell ref="C23:C27"/>
    <mergeCell ref="D23:D27"/>
    <mergeCell ref="E23:E27"/>
    <mergeCell ref="F23:F27"/>
    <mergeCell ref="G23:G27"/>
    <mergeCell ref="H23:H27"/>
    <mergeCell ref="H18:H22"/>
    <mergeCell ref="I18:I22"/>
    <mergeCell ref="J18:J22"/>
    <mergeCell ref="C13:C17"/>
    <mergeCell ref="D13:D17"/>
    <mergeCell ref="E13:E17"/>
    <mergeCell ref="F13:F17"/>
    <mergeCell ref="G13:G17"/>
    <mergeCell ref="H13:H17"/>
    <mergeCell ref="C18:C22"/>
    <mergeCell ref="D18:D22"/>
    <mergeCell ref="E18:E22"/>
    <mergeCell ref="F18:F22"/>
    <mergeCell ref="G18:G22"/>
    <mergeCell ref="A10:J10"/>
    <mergeCell ref="A11:J11"/>
    <mergeCell ref="A9:J9"/>
    <mergeCell ref="I13:I17"/>
    <mergeCell ref="J13:J1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Новый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Якимова Любовь Николаевна</dc:creator>
  <cp:lastModifiedBy>Якимова Любовь Николаевна</cp:lastModifiedBy>
  <cp:lastPrinted>2021-04-15T01:47:54Z</cp:lastPrinted>
  <dcterms:created xsi:type="dcterms:W3CDTF">2021-03-19T02:53:48Z</dcterms:created>
  <dcterms:modified xsi:type="dcterms:W3CDTF">2021-04-15T01:56:04Z</dcterms:modified>
</cp:coreProperties>
</file>